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mmon\DOTD Verification Procedures\Web Uploads\"/>
    </mc:Choice>
  </mc:AlternateContent>
  <bookViews>
    <workbookView xWindow="0" yWindow="0" windowWidth="19200" windowHeight="11505" activeTab="3"/>
  </bookViews>
  <sheets>
    <sheet name="Working" sheetId="4" r:id="rId1"/>
    <sheet name="Enter Info" sheetId="2" r:id="rId2"/>
    <sheet name="Report" sheetId="1" r:id="rId3"/>
    <sheet name="Blank Report" sheetId="3" r:id="rId4"/>
  </sheets>
  <definedNames>
    <definedName name="_xlnm.Print_Area" localSheetId="3">'Blank Report'!$A$1:$J$89</definedName>
    <definedName name="_xlnm.Print_Area" localSheetId="2">Report!$A$1:$J$90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12" i="1"/>
  <c r="D17" i="1"/>
  <c r="D19" i="1"/>
  <c r="I17" i="1"/>
  <c r="I19" i="1"/>
  <c r="D28" i="1"/>
  <c r="D21" i="1" l="1"/>
  <c r="H30" i="1"/>
  <c r="F35" i="1"/>
  <c r="F38" i="1" l="1"/>
  <c r="I43" i="1"/>
  <c r="I44" i="1"/>
  <c r="H31" i="1"/>
  <c r="C44" i="1"/>
  <c r="F31" i="1"/>
  <c r="F30" i="1"/>
  <c r="H28" i="1"/>
  <c r="F28" i="1"/>
  <c r="H29" i="1"/>
  <c r="F29" i="1"/>
  <c r="N70" i="3" l="1"/>
  <c r="F37" i="3"/>
  <c r="D33" i="3"/>
  <c r="G75" i="1" l="1"/>
  <c r="L71" i="1" s="1"/>
  <c r="D31" i="1"/>
  <c r="F42" i="1"/>
  <c r="C42" i="1"/>
  <c r="F40" i="1"/>
  <c r="F37" i="1"/>
  <c r="D30" i="1"/>
  <c r="D29" i="1"/>
  <c r="D58" i="1"/>
  <c r="D56" i="1"/>
  <c r="I42" i="1"/>
  <c r="E19" i="1" l="1"/>
  <c r="E17" i="1"/>
  <c r="I21" i="1" l="1"/>
  <c r="E21" i="1"/>
  <c r="D32" i="1" l="1"/>
  <c r="D33" i="1" s="1"/>
  <c r="H32" i="1"/>
  <c r="H33" i="1" s="1"/>
  <c r="F32" i="1"/>
  <c r="F33" i="1" s="1"/>
  <c r="G77" i="1"/>
  <c r="G24" i="1"/>
  <c r="D60" i="1"/>
  <c r="N71" i="1"/>
  <c r="G79" i="1" s="1"/>
  <c r="G82" i="1" l="1"/>
</calcChain>
</file>

<file path=xl/sharedStrings.xml><?xml version="1.0" encoding="utf-8"?>
<sst xmlns="http://schemas.openxmlformats.org/spreadsheetml/2006/main" count="193" uniqueCount="107">
  <si>
    <t>Weight of Bowl, Glass &amp; Water:</t>
  </si>
  <si>
    <t>Weight of Bowl &amp; Glass:</t>
  </si>
  <si>
    <r>
      <t>Weight of Water (W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</si>
  <si>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Weight of Water (W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):</t>
    </r>
  </si>
  <si>
    <r>
      <t>% Volume of Calibration Vessel = R = 100(W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 / (W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) = </t>
    </r>
  </si>
  <si>
    <t xml:space="preserve">Verification Equipment Used:   </t>
  </si>
  <si>
    <t>Scale:</t>
  </si>
  <si>
    <t>Glass Plate:</t>
  </si>
  <si>
    <t>Title:</t>
  </si>
  <si>
    <t>Date:</t>
  </si>
  <si>
    <t>Property Control Number:</t>
  </si>
  <si>
    <t xml:space="preserve">STATE OF LOUISIANA </t>
  </si>
  <si>
    <t>DEPARTMENT OF TRANSPORTATION AND DEVELOPMENT</t>
  </si>
  <si>
    <t>PRESSURE AIR METER</t>
  </si>
  <si>
    <t>PRESSURE AIR METER CRITICAL DIMENSION &amp; TOLERANCES</t>
  </si>
  <si>
    <t>(D) Diameter=</t>
  </si>
  <si>
    <t>(H) Height =</t>
  </si>
  <si>
    <t>(D/H) Ratio =</t>
  </si>
  <si>
    <t>{.075 to 1.25 Required}</t>
  </si>
  <si>
    <t>Temperature</t>
  </si>
  <si>
    <t>Density of Water</t>
  </si>
  <si>
    <t>(T) Temperature of Water:</t>
  </si>
  <si>
    <t>(D) Density of Water:</t>
  </si>
  <si>
    <t>(Interpolated from Table 3)</t>
  </si>
  <si>
    <t>(V) Volume of Measuring Bowl:</t>
  </si>
  <si>
    <t>is the minimum allowed}</t>
  </si>
  <si>
    <r>
      <rPr>
        <b/>
        <u/>
        <sz val="12"/>
        <color theme="1"/>
        <rFont val="Calibri"/>
        <family val="2"/>
        <scheme val="minor"/>
      </rPr>
      <t>Table 3:</t>
    </r>
    <r>
      <rPr>
        <u/>
        <sz val="11"/>
        <color theme="1"/>
        <rFont val="Calibri"/>
        <family val="2"/>
        <scheme val="minor"/>
      </rPr>
      <t xml:space="preserve">  Density of Water (AASHTO T 19, ASTM C29)</t>
    </r>
  </si>
  <si>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>C</t>
    </r>
  </si>
  <si>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>F</t>
    </r>
  </si>
  <si>
    <r>
      <t>kg / 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</si>
  <si>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lb / ft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</si>
  <si>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Density of Water Interpolation</t>
  </si>
  <si>
    <t>Interpolated Value</t>
  </si>
  <si>
    <t>%</t>
  </si>
  <si>
    <t>gram</t>
  </si>
  <si>
    <t>lbs</t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</si>
  <si>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</t>
    </r>
  </si>
  <si>
    <t>lb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</si>
  <si>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</si>
  <si>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Thermometer:</t>
  </si>
  <si>
    <r>
      <t>lb/ft</t>
    </r>
    <r>
      <rPr>
        <vertAlign val="superscript"/>
        <sz val="11"/>
        <color theme="1"/>
        <rFont val="Calibri"/>
        <family val="2"/>
        <scheme val="minor"/>
      </rPr>
      <t>3</t>
    </r>
  </si>
  <si>
    <t>12" x 12" x 3/8"</t>
  </si>
  <si>
    <t>Standardization of</t>
  </si>
  <si>
    <t>Verification of Bowl:</t>
  </si>
  <si>
    <t>Weight of Vessel, Glass &amp; Water:</t>
  </si>
  <si>
    <t>Weight of Vessel &amp; Glass:</t>
  </si>
  <si>
    <t>Meter Error - (A-K):</t>
  </si>
  <si>
    <t>Initial Pressure = (IP):</t>
  </si>
  <si>
    <r>
      <t>% Volume - K = (w/W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)100:</t>
    </r>
  </si>
  <si>
    <t>Verification of 5% Vessel (Cylinder):</t>
  </si>
  <si>
    <r>
      <rPr>
        <b/>
        <sz val="11"/>
        <color theme="1"/>
        <rFont val="Calibri"/>
        <family val="2"/>
        <scheme val="minor"/>
      </rPr>
      <t>W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/ D</t>
    </r>
    <r>
      <rPr>
        <sz val="11"/>
        <color theme="1"/>
        <rFont val="Calibri"/>
        <family val="2"/>
        <scheme val="minor"/>
      </rPr>
      <t>. {0.20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or 0.666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</si>
  <si>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(W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 Mass (Weight) of Water:</t>
    </r>
  </si>
  <si>
    <t>Standardized By :</t>
  </si>
  <si>
    <t>Meter Pressure Verified:</t>
  </si>
  <si>
    <t>5% Std Vessel, Water &amp; Glass:</t>
  </si>
  <si>
    <t>Weight in gram</t>
  </si>
  <si>
    <t>Bottom Bowl:</t>
  </si>
  <si>
    <t>Date</t>
  </si>
  <si>
    <t>Gang</t>
  </si>
  <si>
    <t>Property Control Number</t>
  </si>
  <si>
    <t>%5 Vessel Verification</t>
  </si>
  <si>
    <t>Weight of Vessel, Glass &amp; Water (g)</t>
  </si>
  <si>
    <t>Weight of Vessel &amp; Glass (g)</t>
  </si>
  <si>
    <t>Bottom Bowl</t>
  </si>
  <si>
    <t>Diameter (in)</t>
  </si>
  <si>
    <t>Height (in)</t>
  </si>
  <si>
    <t>Standardization Process</t>
  </si>
  <si>
    <t>Initial Pressure (IP)</t>
  </si>
  <si>
    <t>Air Content Reading = (A)</t>
  </si>
  <si>
    <t>Water Temperature</t>
  </si>
  <si>
    <t>5% Std Vessel, Water &amp; Glass</t>
  </si>
  <si>
    <t>Water Weight - (w)</t>
  </si>
  <si>
    <t>Verification Equipment</t>
  </si>
  <si>
    <t xml:space="preserve">Scale </t>
  </si>
  <si>
    <t>Glass Plate</t>
  </si>
  <si>
    <t>Thermometer</t>
  </si>
  <si>
    <t>Pressure Meter ID:</t>
  </si>
  <si>
    <t>Attempt Number</t>
  </si>
  <si>
    <t>Air Content Reading % = (A):</t>
  </si>
  <si>
    <t>Water Weight (g)  - (w):</t>
  </si>
  <si>
    <t>Technician</t>
  </si>
  <si>
    <t>Title</t>
  </si>
  <si>
    <t>in.</t>
  </si>
  <si>
    <t>AIR METER STANDARDIZATION REPORT</t>
  </si>
  <si>
    <t>Next Std Due Date DOTD:</t>
  </si>
  <si>
    <t>Next Std Due Date AASHTO:</t>
  </si>
  <si>
    <t>Manufacturer</t>
  </si>
  <si>
    <t>Manufacturer:</t>
  </si>
  <si>
    <t>AASHTO T 152 and ASTM C231 stipulate a three (3) month standardization schedule for the Type B Pressure Air Meter.  Rough handling of test equipment reduces time intervals.</t>
  </si>
  <si>
    <t>AASHTO</t>
  </si>
  <si>
    <t>DOTD</t>
  </si>
  <si>
    <t>Today</t>
  </si>
  <si>
    <t>2" x 2" x 3/8"</t>
  </si>
  <si>
    <t>5% Vessel Verification</t>
  </si>
  <si>
    <t>Bottom Bowl Volume Verification</t>
  </si>
  <si>
    <t>Scale ID</t>
  </si>
  <si>
    <t>Thermometer SN</t>
  </si>
  <si>
    <t>Weight of Bowl &amp; Glass (lbs.)</t>
  </si>
  <si>
    <t>Weight of Bowl, Glass &amp; Water (lbs.)</t>
  </si>
  <si>
    <t>Weight of Vessel &amp; Glass (g) - tare</t>
  </si>
  <si>
    <r>
      <rPr>
        <u/>
        <sz val="11"/>
        <color theme="1"/>
        <rFont val="Calibri"/>
        <family val="2"/>
        <scheme val="minor"/>
      </rPr>
      <t>Verifiactions</t>
    </r>
    <r>
      <rPr>
        <sz val="11"/>
        <color theme="1"/>
        <rFont val="Calibri"/>
        <family val="2"/>
        <scheme val="minor"/>
      </rPr>
      <t xml:space="preserve"> determine the Calibration Volume of the </t>
    </r>
    <r>
      <rPr>
        <i/>
        <sz val="11"/>
        <color theme="1"/>
        <rFont val="Calibri"/>
        <family val="2"/>
        <scheme val="minor"/>
      </rPr>
      <t>Bottom Bowl</t>
    </r>
    <r>
      <rPr>
        <sz val="11"/>
        <color theme="1"/>
        <rFont val="Calibri"/>
        <family val="2"/>
        <scheme val="minor"/>
      </rPr>
      <t xml:space="preserve"> and the </t>
    </r>
    <r>
      <rPr>
        <i/>
        <sz val="11"/>
        <color theme="1"/>
        <rFont val="Calibri"/>
        <family val="2"/>
        <scheme val="minor"/>
      </rPr>
      <t>5% Vessel</t>
    </r>
    <r>
      <rPr>
        <sz val="11"/>
        <color theme="1"/>
        <rFont val="Calibri"/>
        <family val="2"/>
        <scheme val="minor"/>
      </rPr>
      <t xml:space="preserve">.  </t>
    </r>
    <r>
      <rPr>
        <u/>
        <sz val="11"/>
        <color theme="1"/>
        <rFont val="Calibri"/>
        <family val="2"/>
        <scheme val="minor"/>
      </rPr>
      <t>Standardization Process</t>
    </r>
    <r>
      <rPr>
        <sz val="11"/>
        <color theme="1"/>
        <rFont val="Calibri"/>
        <family val="2"/>
        <scheme val="minor"/>
      </rPr>
      <t xml:space="preserve"> captures data from each trial.  The weights for the </t>
    </r>
    <r>
      <rPr>
        <i/>
        <sz val="11"/>
        <color theme="1"/>
        <rFont val="Calibri"/>
        <family val="2"/>
        <scheme val="minor"/>
      </rPr>
      <t>5% Std Vessel, Water &amp; Glass</t>
    </r>
    <r>
      <rPr>
        <sz val="11"/>
        <color theme="1"/>
        <rFont val="Calibri"/>
        <family val="2"/>
        <scheme val="minor"/>
      </rPr>
      <t xml:space="preserve"> will not be the same as the verification value.   Zero Air is not required in the </t>
    </r>
    <r>
      <rPr>
        <u/>
        <sz val="11"/>
        <color theme="1"/>
        <rFont val="Calibri"/>
        <family val="2"/>
        <scheme val="minor"/>
      </rPr>
      <t>Standardization Process</t>
    </r>
    <r>
      <rPr>
        <sz val="11"/>
        <color theme="1"/>
        <rFont val="Calibri"/>
        <family val="2"/>
        <scheme val="minor"/>
      </rPr>
      <t xml:space="preserve"> for the </t>
    </r>
    <r>
      <rPr>
        <i/>
        <sz val="11"/>
        <color theme="1"/>
        <rFont val="Calibri"/>
        <family val="2"/>
        <scheme val="minor"/>
      </rPr>
      <t>5% Vessel</t>
    </r>
    <r>
      <rPr>
        <sz val="11"/>
        <color theme="1"/>
        <rFont val="Calibri"/>
        <family val="2"/>
        <scheme val="minor"/>
      </rPr>
      <t>.  Volumes will be calculated and compared.</t>
    </r>
  </si>
  <si>
    <t>Property Control Number / ID</t>
  </si>
  <si>
    <t>Weight of Bowl, Glass &amp; Water (lbs)</t>
  </si>
  <si>
    <t>Weight of Bowl &amp; Glass - tare (lbs)</t>
  </si>
  <si>
    <t>5% Std Vessel, Water &amp; Glass (g):</t>
  </si>
  <si>
    <t>DISTRICT ?</t>
  </si>
  <si>
    <t xml:space="preserve">DISTRICT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</si>
</sst>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9" xfId="0" applyBorder="1"/>
    <xf numFmtId="0" fontId="9" fillId="0" borderId="0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13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4" xfId="0" applyFont="1" applyBorder="1"/>
    <xf numFmtId="0" fontId="0" fillId="0" borderId="20" xfId="0" applyBorder="1"/>
    <xf numFmtId="0" fontId="0" fillId="0" borderId="21" xfId="0" applyBorder="1" applyAlignment="1">
      <alignment horizontal="center"/>
    </xf>
    <xf numFmtId="9" fontId="0" fillId="0" borderId="20" xfId="0" applyNumberFormat="1" applyBorder="1"/>
    <xf numFmtId="164" fontId="0" fillId="0" borderId="21" xfId="0" applyNumberFormat="1" applyBorder="1" applyAlignment="1">
      <alignment horizontal="center"/>
    </xf>
    <xf numFmtId="0" fontId="0" fillId="0" borderId="17" xfId="0" applyBorder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6" xfId="0" applyFont="1" applyBorder="1" applyAlignment="1"/>
    <xf numFmtId="1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right"/>
    </xf>
    <xf numFmtId="1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zoomScaleNormal="100" workbookViewId="0">
      <selection activeCell="A4" sqref="A4:D4"/>
    </sheetView>
  </sheetViews>
  <sheetFormatPr defaultRowHeight="15" x14ac:dyDescent="0.25"/>
  <cols>
    <col min="1" max="1" width="33.140625" customWidth="1"/>
    <col min="2" max="4" width="17.7109375" customWidth="1"/>
  </cols>
  <sheetData>
    <row r="2" spans="1:6" ht="21" x14ac:dyDescent="0.35">
      <c r="A2" s="69" t="s">
        <v>83</v>
      </c>
      <c r="B2" s="70"/>
      <c r="C2" s="70"/>
      <c r="D2" s="70"/>
      <c r="E2" s="29"/>
      <c r="F2" s="29"/>
    </row>
    <row r="4" spans="1:6" ht="18.75" x14ac:dyDescent="0.3">
      <c r="A4" s="71" t="s">
        <v>106</v>
      </c>
      <c r="B4" s="71"/>
      <c r="C4" s="71"/>
      <c r="D4" s="71"/>
    </row>
    <row r="5" spans="1:6" ht="15.75" thickBot="1" x14ac:dyDescent="0.3"/>
    <row r="6" spans="1:6" x14ac:dyDescent="0.25">
      <c r="A6" s="72" t="s">
        <v>57</v>
      </c>
      <c r="B6" s="59" t="s">
        <v>91</v>
      </c>
      <c r="C6" s="59" t="s">
        <v>89</v>
      </c>
      <c r="D6" s="60" t="s">
        <v>90</v>
      </c>
    </row>
    <row r="7" spans="1:6" ht="15.75" thickBot="1" x14ac:dyDescent="0.3">
      <c r="A7" s="73"/>
      <c r="B7" s="45"/>
      <c r="C7" s="45"/>
      <c r="D7" s="46"/>
    </row>
    <row r="8" spans="1:6" x14ac:dyDescent="0.25">
      <c r="A8" t="s">
        <v>58</v>
      </c>
      <c r="B8" s="41"/>
    </row>
    <row r="9" spans="1:6" x14ac:dyDescent="0.25">
      <c r="A9" t="s">
        <v>101</v>
      </c>
      <c r="B9" s="41"/>
    </row>
    <row r="10" spans="1:6" x14ac:dyDescent="0.25">
      <c r="A10" t="s">
        <v>86</v>
      </c>
      <c r="B10" s="41"/>
    </row>
    <row r="11" spans="1:6" x14ac:dyDescent="0.25">
      <c r="B11" s="22"/>
    </row>
    <row r="12" spans="1:6" ht="15" customHeight="1" x14ac:dyDescent="0.25">
      <c r="A12" s="30" t="s">
        <v>93</v>
      </c>
      <c r="B12" s="40"/>
    </row>
    <row r="13" spans="1:6" x14ac:dyDescent="0.25">
      <c r="B13" s="40"/>
    </row>
    <row r="14" spans="1:6" x14ac:dyDescent="0.25">
      <c r="A14" t="s">
        <v>61</v>
      </c>
      <c r="B14" s="63"/>
    </row>
    <row r="15" spans="1:6" x14ac:dyDescent="0.25">
      <c r="A15" t="s">
        <v>99</v>
      </c>
      <c r="B15" s="63"/>
    </row>
    <row r="16" spans="1:6" x14ac:dyDescent="0.25">
      <c r="B16" s="40"/>
    </row>
    <row r="17" spans="1:4" x14ac:dyDescent="0.25">
      <c r="A17" s="30" t="s">
        <v>94</v>
      </c>
      <c r="B17" s="40"/>
    </row>
    <row r="18" spans="1:4" x14ac:dyDescent="0.25">
      <c r="B18" s="40"/>
    </row>
    <row r="19" spans="1:4" x14ac:dyDescent="0.25">
      <c r="A19" t="s">
        <v>64</v>
      </c>
      <c r="B19" s="63"/>
    </row>
    <row r="20" spans="1:4" x14ac:dyDescent="0.25">
      <c r="A20" t="s">
        <v>65</v>
      </c>
      <c r="B20" s="63"/>
    </row>
    <row r="21" spans="1:4" x14ac:dyDescent="0.25">
      <c r="A21" t="s">
        <v>102</v>
      </c>
      <c r="B21" s="55"/>
    </row>
    <row r="22" spans="1:4" x14ac:dyDescent="0.25">
      <c r="A22" t="s">
        <v>103</v>
      </c>
      <c r="B22" s="55"/>
    </row>
    <row r="23" spans="1:4" x14ac:dyDescent="0.25">
      <c r="A23" t="s">
        <v>69</v>
      </c>
      <c r="B23" s="63"/>
    </row>
    <row r="24" spans="1:4" x14ac:dyDescent="0.25">
      <c r="B24" s="61"/>
    </row>
    <row r="25" spans="1:4" ht="15.75" thickBot="1" x14ac:dyDescent="0.3">
      <c r="A25" s="30" t="s">
        <v>66</v>
      </c>
      <c r="B25" s="29"/>
      <c r="C25" s="29"/>
      <c r="D25" s="29"/>
    </row>
    <row r="26" spans="1:4" x14ac:dyDescent="0.25">
      <c r="A26" s="47" t="s">
        <v>77</v>
      </c>
      <c r="B26" s="43">
        <v>1</v>
      </c>
      <c r="C26" s="43">
        <v>2</v>
      </c>
      <c r="D26" s="44">
        <v>3</v>
      </c>
    </row>
    <row r="27" spans="1:4" x14ac:dyDescent="0.25">
      <c r="A27" s="48" t="s">
        <v>67</v>
      </c>
      <c r="B27" s="62"/>
      <c r="C27" s="62"/>
      <c r="D27" s="49"/>
    </row>
    <row r="28" spans="1:4" x14ac:dyDescent="0.25">
      <c r="A28" s="48" t="s">
        <v>68</v>
      </c>
      <c r="B28" s="41"/>
      <c r="C28" s="41"/>
      <c r="D28" s="49"/>
    </row>
    <row r="29" spans="1:4" x14ac:dyDescent="0.25">
      <c r="A29" s="50" t="s">
        <v>70</v>
      </c>
      <c r="B29" s="42"/>
      <c r="C29" s="42"/>
      <c r="D29" s="51"/>
    </row>
    <row r="30" spans="1:4" ht="15.75" thickBot="1" x14ac:dyDescent="0.3">
      <c r="A30" s="52" t="s">
        <v>71</v>
      </c>
      <c r="B30" s="53"/>
      <c r="C30" s="53"/>
      <c r="D30" s="54"/>
    </row>
    <row r="31" spans="1:4" x14ac:dyDescent="0.25">
      <c r="B31" s="40"/>
    </row>
    <row r="32" spans="1:4" x14ac:dyDescent="0.25">
      <c r="A32" s="30" t="s">
        <v>72</v>
      </c>
      <c r="B32" s="40"/>
    </row>
    <row r="33" spans="1:4" x14ac:dyDescent="0.25">
      <c r="B33" s="40"/>
    </row>
    <row r="34" spans="1:4" ht="15" customHeight="1" x14ac:dyDescent="0.25">
      <c r="A34" s="56" t="s">
        <v>95</v>
      </c>
      <c r="B34" s="41"/>
      <c r="C34" s="75" t="s">
        <v>100</v>
      </c>
      <c r="D34" s="76"/>
    </row>
    <row r="35" spans="1:4" x14ac:dyDescent="0.25">
      <c r="A35" s="74" t="s">
        <v>74</v>
      </c>
      <c r="B35" s="57" t="s">
        <v>41</v>
      </c>
      <c r="C35" s="77"/>
      <c r="D35" s="78"/>
    </row>
    <row r="36" spans="1:4" x14ac:dyDescent="0.25">
      <c r="A36" s="74"/>
      <c r="B36" s="57" t="s">
        <v>92</v>
      </c>
      <c r="C36" s="77"/>
      <c r="D36" s="78"/>
    </row>
    <row r="37" spans="1:4" x14ac:dyDescent="0.25">
      <c r="A37" s="56" t="s">
        <v>96</v>
      </c>
      <c r="B37" s="66"/>
      <c r="C37" s="77"/>
      <c r="D37" s="78"/>
    </row>
    <row r="38" spans="1:4" x14ac:dyDescent="0.25">
      <c r="B38" s="40"/>
      <c r="C38" s="77"/>
      <c r="D38" s="78"/>
    </row>
    <row r="39" spans="1:4" x14ac:dyDescent="0.25">
      <c r="A39" s="56" t="s">
        <v>80</v>
      </c>
      <c r="B39" s="41"/>
      <c r="C39" s="77"/>
      <c r="D39" s="78"/>
    </row>
    <row r="40" spans="1:4" x14ac:dyDescent="0.25">
      <c r="A40" s="56" t="s">
        <v>81</v>
      </c>
      <c r="B40" s="41"/>
      <c r="C40" s="77"/>
      <c r="D40" s="78"/>
    </row>
    <row r="41" spans="1:4" x14ac:dyDescent="0.25">
      <c r="C41" s="77"/>
      <c r="D41" s="78"/>
    </row>
    <row r="42" spans="1:4" x14ac:dyDescent="0.25">
      <c r="C42" s="77"/>
      <c r="D42" s="78"/>
    </row>
    <row r="43" spans="1:4" x14ac:dyDescent="0.25">
      <c r="C43" s="77"/>
      <c r="D43" s="78"/>
    </row>
    <row r="44" spans="1:4" x14ac:dyDescent="0.25">
      <c r="C44" s="77"/>
      <c r="D44" s="78"/>
    </row>
    <row r="45" spans="1:4" x14ac:dyDescent="0.25">
      <c r="C45" s="79"/>
      <c r="D45" s="80"/>
    </row>
  </sheetData>
  <mergeCells count="5">
    <mergeCell ref="A2:D2"/>
    <mergeCell ref="A4:D4"/>
    <mergeCell ref="A6:A7"/>
    <mergeCell ref="A35:A36"/>
    <mergeCell ref="C34:D45"/>
  </mergeCells>
  <pageMargins left="0.7" right="0.7" top="0.75" bottom="0.75" header="0.3" footer="0.3"/>
  <pageSetup orientation="portrait" horizontalDpi="300" verticalDpi="300" r:id="rId1"/>
  <headerFooter>
    <oddFooter>&amp;R&amp;8Revision: 7/08/2020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workbookViewId="0">
      <selection activeCell="D17" sqref="D17"/>
    </sheetView>
  </sheetViews>
  <sheetFormatPr defaultRowHeight="15" x14ac:dyDescent="0.25"/>
  <cols>
    <col min="1" max="1" width="33.140625" customWidth="1"/>
    <col min="2" max="4" width="17.7109375" customWidth="1"/>
  </cols>
  <sheetData>
    <row r="2" spans="1:6" ht="23.25" x14ac:dyDescent="0.35">
      <c r="A2" s="81" t="s">
        <v>83</v>
      </c>
      <c r="B2" s="82"/>
      <c r="C2" s="82"/>
      <c r="D2" s="82"/>
      <c r="E2" s="29"/>
      <c r="F2" s="29"/>
    </row>
    <row r="4" spans="1:6" ht="18.75" x14ac:dyDescent="0.3">
      <c r="A4" s="71" t="s">
        <v>105</v>
      </c>
      <c r="B4" s="71"/>
      <c r="C4" s="71"/>
      <c r="D4" s="71"/>
    </row>
    <row r="5" spans="1:6" ht="15.75" thickBot="1" x14ac:dyDescent="0.3"/>
    <row r="6" spans="1:6" x14ac:dyDescent="0.25">
      <c r="A6" s="83" t="s">
        <v>57</v>
      </c>
      <c r="B6" s="43" t="s">
        <v>91</v>
      </c>
      <c r="C6" s="43" t="s">
        <v>89</v>
      </c>
      <c r="D6" s="44" t="s">
        <v>90</v>
      </c>
    </row>
    <row r="7" spans="1:6" ht="15.75" thickBot="1" x14ac:dyDescent="0.3">
      <c r="A7" s="84"/>
      <c r="B7" s="45"/>
      <c r="C7" s="45"/>
      <c r="D7" s="46"/>
    </row>
    <row r="8" spans="1:6" x14ac:dyDescent="0.25">
      <c r="A8" t="s">
        <v>58</v>
      </c>
      <c r="B8" s="23"/>
    </row>
    <row r="9" spans="1:6" x14ac:dyDescent="0.25">
      <c r="A9" t="s">
        <v>59</v>
      </c>
      <c r="B9" s="23"/>
    </row>
    <row r="10" spans="1:6" x14ac:dyDescent="0.25">
      <c r="A10" t="s">
        <v>86</v>
      </c>
      <c r="B10" s="23"/>
    </row>
    <row r="11" spans="1:6" x14ac:dyDescent="0.25">
      <c r="A11" s="30" t="s">
        <v>60</v>
      </c>
      <c r="B11" s="23"/>
    </row>
    <row r="12" spans="1:6" x14ac:dyDescent="0.25">
      <c r="B12" s="23"/>
    </row>
    <row r="13" spans="1:6" x14ac:dyDescent="0.25">
      <c r="A13" t="s">
        <v>61</v>
      </c>
      <c r="B13" s="31"/>
    </row>
    <row r="14" spans="1:6" x14ac:dyDescent="0.25">
      <c r="A14" t="s">
        <v>62</v>
      </c>
      <c r="B14" s="31"/>
    </row>
    <row r="15" spans="1:6" x14ac:dyDescent="0.25">
      <c r="B15" s="23"/>
    </row>
    <row r="16" spans="1:6" x14ac:dyDescent="0.25">
      <c r="A16" s="30" t="s">
        <v>63</v>
      </c>
      <c r="B16" s="23"/>
    </row>
    <row r="17" spans="1:4" x14ac:dyDescent="0.25">
      <c r="B17" s="23"/>
    </row>
    <row r="18" spans="1:4" x14ac:dyDescent="0.25">
      <c r="A18" t="s">
        <v>64</v>
      </c>
      <c r="B18" s="31"/>
    </row>
    <row r="19" spans="1:4" x14ac:dyDescent="0.25">
      <c r="A19" t="s">
        <v>65</v>
      </c>
      <c r="B19" s="31"/>
    </row>
    <row r="20" spans="1:4" x14ac:dyDescent="0.25">
      <c r="A20" t="s">
        <v>98</v>
      </c>
      <c r="B20" s="32"/>
    </row>
    <row r="21" spans="1:4" x14ac:dyDescent="0.25">
      <c r="A21" t="s">
        <v>97</v>
      </c>
      <c r="B21" s="32"/>
    </row>
    <row r="22" spans="1:4" x14ac:dyDescent="0.25">
      <c r="A22" t="s">
        <v>69</v>
      </c>
      <c r="B22" s="31"/>
    </row>
    <row r="23" spans="1:4" x14ac:dyDescent="0.25">
      <c r="B23" s="23"/>
    </row>
    <row r="24" spans="1:4" ht="15.75" thickBot="1" x14ac:dyDescent="0.3">
      <c r="A24" s="30" t="s">
        <v>66</v>
      </c>
      <c r="B24" s="29"/>
      <c r="C24" s="29"/>
      <c r="D24" s="29"/>
    </row>
    <row r="25" spans="1:4" x14ac:dyDescent="0.25">
      <c r="A25" s="47" t="s">
        <v>77</v>
      </c>
      <c r="B25" s="43">
        <v>1</v>
      </c>
      <c r="C25" s="43">
        <v>2</v>
      </c>
      <c r="D25" s="44">
        <v>3</v>
      </c>
    </row>
    <row r="26" spans="1:4" x14ac:dyDescent="0.25">
      <c r="A26" s="48" t="s">
        <v>67</v>
      </c>
      <c r="B26" s="38"/>
      <c r="C26" s="64"/>
      <c r="D26" s="49"/>
    </row>
    <row r="27" spans="1:4" x14ac:dyDescent="0.25">
      <c r="A27" s="48" t="s">
        <v>68</v>
      </c>
      <c r="B27" s="38"/>
      <c r="C27" s="64"/>
      <c r="D27" s="49"/>
    </row>
    <row r="28" spans="1:4" x14ac:dyDescent="0.25">
      <c r="A28" s="50" t="s">
        <v>70</v>
      </c>
      <c r="B28" s="39"/>
      <c r="C28" s="65"/>
      <c r="D28" s="51"/>
    </row>
    <row r="29" spans="1:4" ht="15.75" thickBot="1" x14ac:dyDescent="0.3">
      <c r="A29" s="52" t="s">
        <v>71</v>
      </c>
      <c r="B29" s="53"/>
      <c r="C29" s="53"/>
      <c r="D29" s="54"/>
    </row>
    <row r="30" spans="1:4" x14ac:dyDescent="0.25">
      <c r="B30" s="23"/>
    </row>
    <row r="31" spans="1:4" x14ac:dyDescent="0.25">
      <c r="A31" s="30" t="s">
        <v>72</v>
      </c>
      <c r="B31" s="23"/>
    </row>
    <row r="32" spans="1:4" x14ac:dyDescent="0.25">
      <c r="B32" s="23"/>
    </row>
    <row r="33" spans="1:2" x14ac:dyDescent="0.25">
      <c r="A33" t="s">
        <v>73</v>
      </c>
      <c r="B33" s="23"/>
    </row>
    <row r="34" spans="1:2" x14ac:dyDescent="0.25">
      <c r="A34" t="s">
        <v>74</v>
      </c>
      <c r="B34" s="33"/>
    </row>
    <row r="35" spans="1:2" x14ac:dyDescent="0.25">
      <c r="B35" s="33"/>
    </row>
    <row r="36" spans="1:2" x14ac:dyDescent="0.25">
      <c r="A36" t="s">
        <v>75</v>
      </c>
      <c r="B36" s="23"/>
    </row>
    <row r="37" spans="1:2" x14ac:dyDescent="0.25">
      <c r="B37" s="23"/>
    </row>
    <row r="38" spans="1:2" x14ac:dyDescent="0.25">
      <c r="A38" t="s">
        <v>80</v>
      </c>
      <c r="B38" s="23"/>
    </row>
    <row r="39" spans="1:2" x14ac:dyDescent="0.25">
      <c r="A39" t="s">
        <v>81</v>
      </c>
      <c r="B39" s="23"/>
    </row>
  </sheetData>
  <mergeCells count="3">
    <mergeCell ref="A2:D2"/>
    <mergeCell ref="A4:D4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4"/>
  <sheetViews>
    <sheetView zoomScaleNormal="100" workbookViewId="0">
      <selection activeCell="C12" sqref="C12:E12"/>
    </sheetView>
  </sheetViews>
  <sheetFormatPr defaultRowHeight="15" x14ac:dyDescent="0.25"/>
  <sheetData>
    <row r="3" spans="1:11" ht="26.25" x14ac:dyDescent="0.4">
      <c r="A3" s="113" t="s">
        <v>11</v>
      </c>
      <c r="B3" s="113"/>
      <c r="C3" s="113"/>
      <c r="D3" s="113"/>
      <c r="E3" s="113"/>
      <c r="F3" s="113"/>
      <c r="G3" s="113"/>
      <c r="H3" s="113"/>
      <c r="I3" s="113"/>
      <c r="J3" s="113"/>
      <c r="K3" s="26"/>
    </row>
    <row r="4" spans="1:11" ht="26.25" x14ac:dyDescent="0.4">
      <c r="A4" s="113" t="s">
        <v>12</v>
      </c>
      <c r="B4" s="113"/>
      <c r="C4" s="113"/>
      <c r="D4" s="113"/>
      <c r="E4" s="113"/>
      <c r="F4" s="113"/>
      <c r="G4" s="113"/>
      <c r="H4" s="113"/>
      <c r="I4" s="113"/>
      <c r="J4" s="113"/>
      <c r="K4" s="26"/>
    </row>
    <row r="6" spans="1:11" ht="15.75" x14ac:dyDescent="0.25">
      <c r="A6" s="114" t="s">
        <v>42</v>
      </c>
      <c r="B6" s="114"/>
      <c r="C6" s="114"/>
      <c r="D6" s="114"/>
      <c r="E6" s="114"/>
      <c r="F6" s="114"/>
      <c r="G6" s="114"/>
      <c r="H6" s="114"/>
      <c r="I6" s="114"/>
      <c r="J6" s="114"/>
      <c r="K6" s="27"/>
    </row>
    <row r="8" spans="1:11" ht="18.75" x14ac:dyDescent="0.3">
      <c r="A8" s="71" t="s">
        <v>13</v>
      </c>
      <c r="B8" s="71"/>
      <c r="C8" s="71"/>
      <c r="D8" s="71"/>
      <c r="E8" s="71"/>
      <c r="F8" s="71"/>
      <c r="G8" s="71"/>
      <c r="H8" s="71"/>
      <c r="I8" s="71"/>
      <c r="J8" s="71"/>
      <c r="K8" s="28"/>
    </row>
    <row r="10" spans="1:11" ht="31.5" customHeight="1" x14ac:dyDescent="0.25">
      <c r="A10" s="111" t="s">
        <v>88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2" spans="1:11" ht="15.75" x14ac:dyDescent="0.25">
      <c r="A12" s="8" t="s">
        <v>76</v>
      </c>
      <c r="C12" s="88">
        <f>'Enter Info'!$B$8</f>
        <v>0</v>
      </c>
      <c r="D12" s="88"/>
      <c r="E12" s="88"/>
      <c r="F12" s="8" t="s">
        <v>10</v>
      </c>
      <c r="I12" s="88">
        <f>'Enter Info'!$B$9</f>
        <v>0</v>
      </c>
      <c r="J12" s="88"/>
    </row>
    <row r="14" spans="1:11" ht="15.75" x14ac:dyDescent="0.25">
      <c r="A14" s="1" t="s">
        <v>49</v>
      </c>
      <c r="F14" s="1" t="s">
        <v>43</v>
      </c>
    </row>
    <row r="15" spans="1:11" ht="15.75" x14ac:dyDescent="0.25">
      <c r="A15" s="1"/>
      <c r="F15" s="1"/>
    </row>
    <row r="16" spans="1:11" x14ac:dyDescent="0.25">
      <c r="D16" s="20" t="s">
        <v>34</v>
      </c>
      <c r="E16" s="20" t="s">
        <v>35</v>
      </c>
      <c r="I16" s="110" t="s">
        <v>35</v>
      </c>
      <c r="J16" s="110"/>
    </row>
    <row r="17" spans="1:10" x14ac:dyDescent="0.25">
      <c r="A17" s="6" t="s">
        <v>44</v>
      </c>
      <c r="D17" s="19">
        <f>'Enter Info'!$B$13</f>
        <v>0</v>
      </c>
      <c r="E17" s="34">
        <f>ROUND(D17/453.6,3)</f>
        <v>0</v>
      </c>
      <c r="F17" s="6" t="s">
        <v>0</v>
      </c>
      <c r="I17" s="109">
        <f>'Enter Info'!$B$20</f>
        <v>0</v>
      </c>
      <c r="J17" s="88"/>
    </row>
    <row r="19" spans="1:10" x14ac:dyDescent="0.25">
      <c r="A19" t="s">
        <v>45</v>
      </c>
      <c r="D19" s="19">
        <f>'Enter Info'!$B$14</f>
        <v>0</v>
      </c>
      <c r="E19" s="34">
        <f>ROUND(D19/453.6,3)</f>
        <v>0</v>
      </c>
      <c r="F19" t="s">
        <v>1</v>
      </c>
      <c r="I19" s="109">
        <f>'Enter Info'!$B$21</f>
        <v>0</v>
      </c>
      <c r="J19" s="88"/>
    </row>
    <row r="21" spans="1:10" ht="18" x14ac:dyDescent="0.35">
      <c r="A21" t="s">
        <v>3</v>
      </c>
      <c r="D21" s="35">
        <f>D17-D19</f>
        <v>0</v>
      </c>
      <c r="E21" s="34">
        <f>E17-E19</f>
        <v>0</v>
      </c>
      <c r="F21" t="s">
        <v>2</v>
      </c>
      <c r="I21" s="91">
        <f>I17-I19</f>
        <v>0</v>
      </c>
      <c r="J21" s="91"/>
    </row>
    <row r="22" spans="1:10" x14ac:dyDescent="0.25">
      <c r="A22" s="5"/>
    </row>
    <row r="24" spans="1:10" ht="19.5" x14ac:dyDescent="0.35">
      <c r="A24" s="85" t="s">
        <v>4</v>
      </c>
      <c r="B24" s="85"/>
      <c r="C24" s="85"/>
      <c r="D24" s="85"/>
      <c r="E24" s="85"/>
      <c r="F24" s="85"/>
      <c r="G24" s="94" t="e">
        <f>100*E21/I21</f>
        <v>#DIV/0!</v>
      </c>
      <c r="H24" s="94"/>
      <c r="I24" s="18" t="s">
        <v>33</v>
      </c>
    </row>
    <row r="26" spans="1:10" ht="18.75" x14ac:dyDescent="0.3">
      <c r="A26" s="3" t="s">
        <v>53</v>
      </c>
      <c r="B26" s="3"/>
    </row>
    <row r="27" spans="1:10" x14ac:dyDescent="0.25">
      <c r="D27" s="67"/>
      <c r="E27" s="67"/>
      <c r="F27" s="67"/>
      <c r="G27" s="67"/>
      <c r="H27" s="67"/>
      <c r="I27" s="67"/>
    </row>
    <row r="28" spans="1:10" x14ac:dyDescent="0.25">
      <c r="A28" s="85" t="s">
        <v>47</v>
      </c>
      <c r="B28" s="85"/>
      <c r="C28" s="85"/>
      <c r="D28" s="104">
        <f>'Enter Info'!$B$26</f>
        <v>0</v>
      </c>
      <c r="E28" s="105"/>
      <c r="F28" s="96" t="str">
        <f>IF('Enter Info'!$C$26&gt;0,'Enter Info'!$C$26," ")</f>
        <v xml:space="preserve"> </v>
      </c>
      <c r="G28" s="96"/>
      <c r="H28" s="96" t="str">
        <f>IF('Enter Info'!$D$26&gt;0,'Enter Info'!$D$26," ")</f>
        <v xml:space="preserve"> </v>
      </c>
      <c r="I28" s="96"/>
    </row>
    <row r="29" spans="1:10" x14ac:dyDescent="0.25">
      <c r="A29" s="85" t="s">
        <v>78</v>
      </c>
      <c r="B29" s="85"/>
      <c r="C29" s="85"/>
      <c r="D29" s="93">
        <f>'Enter Info'!$B$27</f>
        <v>0</v>
      </c>
      <c r="E29" s="93"/>
      <c r="F29" s="93" t="str">
        <f>IF('Enter Info'!$C$27&gt;0,'Enter Info'!$C$27," ")</f>
        <v xml:space="preserve"> </v>
      </c>
      <c r="G29" s="93"/>
      <c r="H29" s="93" t="str">
        <f>IF('Enter Info'!$D$27&gt;0,'Enter Info'!$D$27," ")</f>
        <v xml:space="preserve"> </v>
      </c>
      <c r="I29" s="93"/>
    </row>
    <row r="30" spans="1:10" x14ac:dyDescent="0.25">
      <c r="A30" s="92" t="s">
        <v>104</v>
      </c>
      <c r="B30" s="92"/>
      <c r="C30" s="92"/>
      <c r="D30" s="106">
        <f>'Enter Info'!$B$28</f>
        <v>0</v>
      </c>
      <c r="E30" s="107"/>
      <c r="F30" s="95" t="str">
        <f>IF('Enter Info'!$C$28&gt;0,'Enter Info'!$C$28," ")</f>
        <v xml:space="preserve"> </v>
      </c>
      <c r="G30" s="95"/>
      <c r="H30" s="95" t="str">
        <f>IF('Enter Info'!$D$28&gt;0,'Enter Info'!$D$28," ")</f>
        <v xml:space="preserve"> </v>
      </c>
      <c r="I30" s="95"/>
    </row>
    <row r="31" spans="1:10" x14ac:dyDescent="0.25">
      <c r="A31" s="85" t="s">
        <v>79</v>
      </c>
      <c r="B31" s="85"/>
      <c r="C31" s="85"/>
      <c r="D31" s="95">
        <f>'Enter Info'!$B$29</f>
        <v>0</v>
      </c>
      <c r="E31" s="95"/>
      <c r="F31" s="95" t="str">
        <f>IF('Enter Info'!$C$29&gt;0,'Enter Info'!$C$29," ")</f>
        <v xml:space="preserve"> </v>
      </c>
      <c r="G31" s="95"/>
      <c r="H31" s="95" t="str">
        <f>IF('Enter Info'!$D$29&gt;0,'Enter Info'!$D$29," ")</f>
        <v xml:space="preserve"> </v>
      </c>
      <c r="I31" s="95"/>
    </row>
    <row r="32" spans="1:10" ht="18" x14ac:dyDescent="0.35">
      <c r="A32" s="85" t="s">
        <v>48</v>
      </c>
      <c r="B32" s="85"/>
      <c r="C32" s="85"/>
      <c r="D32" s="86" t="e">
        <f>IF($D$31/($I$21*453.6)&gt;0,$D$31/($I$21*453.6)," ")</f>
        <v>#DIV/0!</v>
      </c>
      <c r="E32" s="86"/>
      <c r="F32" s="86" t="e">
        <f>IF($F$31/($I$21*453.6)&gt;0,$F$31/($I$21*453.6)," ")</f>
        <v>#VALUE!</v>
      </c>
      <c r="G32" s="86"/>
      <c r="H32" s="86" t="e">
        <f>IF($H$31/($I$21*453.6)&gt;0,$H$31/($I$21*453.6)," ")</f>
        <v>#VALUE!</v>
      </c>
      <c r="I32" s="86"/>
    </row>
    <row r="33" spans="1:10" x14ac:dyDescent="0.25">
      <c r="A33" s="85" t="s">
        <v>46</v>
      </c>
      <c r="B33" s="85"/>
      <c r="C33" s="85"/>
      <c r="D33" s="87" t="str">
        <f>IF(D29&gt;0,D29-(D32*100)," ")</f>
        <v xml:space="preserve"> </v>
      </c>
      <c r="E33" s="87"/>
      <c r="F33" s="87" t="e">
        <f>IF(F29&gt;0,F29-(F32*100)," ")</f>
        <v>#VALUE!</v>
      </c>
      <c r="G33" s="87"/>
      <c r="H33" s="87" t="e">
        <f>IF(H29&gt;0,H29-(H32*100)," ")</f>
        <v>#VALUE!</v>
      </c>
      <c r="I33" s="87"/>
    </row>
    <row r="35" spans="1:10" ht="15.75" x14ac:dyDescent="0.25">
      <c r="A35" s="11" t="s">
        <v>5</v>
      </c>
      <c r="B35" s="11"/>
      <c r="C35" s="11"/>
      <c r="E35" s="4" t="s">
        <v>6</v>
      </c>
      <c r="F35" s="116">
        <f>'Enter Info'!$B$33</f>
        <v>0</v>
      </c>
      <c r="G35" s="116"/>
      <c r="H35" s="116"/>
    </row>
    <row r="37" spans="1:10" x14ac:dyDescent="0.25">
      <c r="E37" s="4" t="s">
        <v>7</v>
      </c>
      <c r="F37" s="117">
        <f>'Enter Info'!$B$34</f>
        <v>0</v>
      </c>
      <c r="G37" s="88"/>
      <c r="H37" s="88"/>
    </row>
    <row r="38" spans="1:10" x14ac:dyDescent="0.25">
      <c r="E38" s="37"/>
      <c r="F38" s="89">
        <f>'Enter Info'!$B$35</f>
        <v>0</v>
      </c>
      <c r="G38" s="89"/>
      <c r="H38" s="89"/>
    </row>
    <row r="39" spans="1:10" x14ac:dyDescent="0.25">
      <c r="E39" s="7"/>
      <c r="F39" s="22"/>
      <c r="G39" s="22"/>
      <c r="H39" s="22"/>
    </row>
    <row r="40" spans="1:10" x14ac:dyDescent="0.25">
      <c r="E40" s="7" t="s">
        <v>39</v>
      </c>
      <c r="F40" s="88">
        <f>'Enter Info'!$B$36</f>
        <v>0</v>
      </c>
      <c r="G40" s="88"/>
      <c r="H40" s="88"/>
    </row>
    <row r="42" spans="1:10" x14ac:dyDescent="0.25">
      <c r="A42" s="85" t="s">
        <v>52</v>
      </c>
      <c r="B42" s="85"/>
      <c r="C42" s="88">
        <f>'Enter Info'!$B$38</f>
        <v>0</v>
      </c>
      <c r="D42" s="88"/>
      <c r="E42" s="2" t="s">
        <v>8</v>
      </c>
      <c r="F42" s="88">
        <f>'Enter Info'!$B$39</f>
        <v>0</v>
      </c>
      <c r="G42" s="88"/>
      <c r="H42" s="2" t="s">
        <v>9</v>
      </c>
      <c r="I42" s="108">
        <f>'Enter Info'!$B$7</f>
        <v>0</v>
      </c>
      <c r="J42" s="88"/>
    </row>
    <row r="43" spans="1:10" x14ac:dyDescent="0.25">
      <c r="H43" s="2" t="s">
        <v>84</v>
      </c>
      <c r="I43" s="90">
        <f>'Enter Info'!$D$7</f>
        <v>0</v>
      </c>
      <c r="J43" s="91"/>
    </row>
    <row r="44" spans="1:10" x14ac:dyDescent="0.25">
      <c r="A44" s="85" t="s">
        <v>87</v>
      </c>
      <c r="B44" s="85"/>
      <c r="C44" s="88">
        <f>'Enter Info'!$B$10</f>
        <v>0</v>
      </c>
      <c r="D44" s="88"/>
      <c r="E44" s="88"/>
      <c r="H44" s="24" t="s">
        <v>85</v>
      </c>
      <c r="I44" s="90">
        <f>'Enter Info'!$C$7</f>
        <v>0</v>
      </c>
      <c r="J44" s="91"/>
    </row>
    <row r="52" spans="1:10" ht="18.75" x14ac:dyDescent="0.3">
      <c r="A52" s="71" t="s">
        <v>14</v>
      </c>
      <c r="B52" s="71"/>
      <c r="C52" s="71"/>
      <c r="D52" s="71"/>
      <c r="E52" s="71"/>
      <c r="F52" s="71"/>
      <c r="G52" s="71"/>
      <c r="H52" s="71"/>
      <c r="I52" s="71"/>
      <c r="J52" s="71"/>
    </row>
    <row r="54" spans="1:10" ht="15.75" x14ac:dyDescent="0.25">
      <c r="A54" s="1" t="s">
        <v>56</v>
      </c>
    </row>
    <row r="56" spans="1:10" x14ac:dyDescent="0.25">
      <c r="C56" s="2" t="s">
        <v>15</v>
      </c>
      <c r="D56" s="102">
        <f>'Enter Info'!$B$18</f>
        <v>0</v>
      </c>
      <c r="E56" s="102"/>
      <c r="F56" t="s">
        <v>82</v>
      </c>
    </row>
    <row r="57" spans="1:10" x14ac:dyDescent="0.25">
      <c r="D57" s="103"/>
      <c r="E57" s="103"/>
    </row>
    <row r="58" spans="1:10" x14ac:dyDescent="0.25">
      <c r="C58" s="2" t="s">
        <v>16</v>
      </c>
      <c r="D58" s="102">
        <f>'Enter Info'!$B$19</f>
        <v>0</v>
      </c>
      <c r="E58" s="102"/>
      <c r="F58" t="s">
        <v>82</v>
      </c>
    </row>
    <row r="59" spans="1:10" x14ac:dyDescent="0.25">
      <c r="D59" s="70"/>
      <c r="E59" s="70"/>
    </row>
    <row r="60" spans="1:10" x14ac:dyDescent="0.25">
      <c r="C60" s="2" t="s">
        <v>17</v>
      </c>
      <c r="D60" s="102" t="e">
        <f>D56/D58</f>
        <v>#DIV/0!</v>
      </c>
      <c r="E60" s="102"/>
      <c r="F60" t="s">
        <v>18</v>
      </c>
    </row>
    <row r="62" spans="1:10" ht="15.75" x14ac:dyDescent="0.25">
      <c r="A62" s="9" t="s">
        <v>26</v>
      </c>
    </row>
    <row r="64" spans="1:10" ht="15.75" x14ac:dyDescent="0.25">
      <c r="B64" s="100" t="s">
        <v>19</v>
      </c>
      <c r="C64" s="100"/>
      <c r="D64" s="100"/>
      <c r="E64" s="100"/>
      <c r="F64" s="100" t="s">
        <v>20</v>
      </c>
      <c r="G64" s="100"/>
      <c r="H64" s="100"/>
      <c r="I64" s="100"/>
    </row>
    <row r="65" spans="2:15" ht="18.75" thickBot="1" x14ac:dyDescent="0.3">
      <c r="B65" s="99" t="s">
        <v>27</v>
      </c>
      <c r="C65" s="99"/>
      <c r="D65" s="99" t="s">
        <v>28</v>
      </c>
      <c r="E65" s="99"/>
      <c r="F65" s="99" t="s">
        <v>29</v>
      </c>
      <c r="G65" s="99"/>
      <c r="H65" s="99" t="s">
        <v>30</v>
      </c>
      <c r="I65" s="99"/>
    </row>
    <row r="66" spans="2:15" ht="15.75" thickTop="1" x14ac:dyDescent="0.25">
      <c r="B66" s="101">
        <v>15.6</v>
      </c>
      <c r="C66" s="101"/>
      <c r="D66" s="101">
        <v>60</v>
      </c>
      <c r="E66" s="101"/>
      <c r="F66" s="101">
        <v>999.01</v>
      </c>
      <c r="G66" s="101"/>
      <c r="H66" s="101">
        <v>62.366</v>
      </c>
      <c r="I66" s="101"/>
    </row>
    <row r="67" spans="2:15" x14ac:dyDescent="0.25">
      <c r="B67" s="97">
        <v>18.3</v>
      </c>
      <c r="C67" s="97"/>
      <c r="D67" s="97">
        <v>65</v>
      </c>
      <c r="E67" s="97"/>
      <c r="F67" s="97">
        <v>998.54</v>
      </c>
      <c r="G67" s="97"/>
      <c r="H67" s="97">
        <v>62.335999999999999</v>
      </c>
      <c r="I67" s="97"/>
    </row>
    <row r="68" spans="2:15" ht="15.75" x14ac:dyDescent="0.25">
      <c r="B68" s="97">
        <v>21.1</v>
      </c>
      <c r="C68" s="97"/>
      <c r="D68" s="97">
        <v>70</v>
      </c>
      <c r="E68" s="97"/>
      <c r="F68" s="97">
        <v>997.97</v>
      </c>
      <c r="G68" s="97"/>
      <c r="H68" s="97">
        <v>62.301000000000002</v>
      </c>
      <c r="I68" s="97"/>
      <c r="L68" s="11" t="s">
        <v>31</v>
      </c>
      <c r="M68" s="11"/>
      <c r="N68" s="11"/>
    </row>
    <row r="69" spans="2:15" x14ac:dyDescent="0.25">
      <c r="B69" s="98">
        <v>23</v>
      </c>
      <c r="C69" s="98"/>
      <c r="D69" s="98">
        <v>73.400000000000006</v>
      </c>
      <c r="E69" s="98"/>
      <c r="F69" s="98">
        <v>997.54</v>
      </c>
      <c r="G69" s="98"/>
      <c r="H69" s="98">
        <v>62.274000000000001</v>
      </c>
      <c r="I69" s="98"/>
    </row>
    <row r="70" spans="2:15" ht="15.75" thickBot="1" x14ac:dyDescent="0.3">
      <c r="B70" s="97">
        <v>23.9</v>
      </c>
      <c r="C70" s="97"/>
      <c r="D70" s="97">
        <v>75</v>
      </c>
      <c r="E70" s="97"/>
      <c r="F70" s="97">
        <v>997.32</v>
      </c>
      <c r="G70" s="97"/>
      <c r="H70" s="97">
        <v>62.261000000000003</v>
      </c>
      <c r="I70" s="97"/>
      <c r="L70" s="12">
        <v>75</v>
      </c>
      <c r="M70" s="17"/>
      <c r="N70" s="14">
        <v>62.261000000000003</v>
      </c>
    </row>
    <row r="71" spans="2:15" ht="16.5" thickTop="1" thickBot="1" x14ac:dyDescent="0.3">
      <c r="B71" s="97">
        <v>26.7</v>
      </c>
      <c r="C71" s="97"/>
      <c r="D71" s="97">
        <v>80</v>
      </c>
      <c r="E71" s="97"/>
      <c r="F71" s="97">
        <v>996.59</v>
      </c>
      <c r="G71" s="97"/>
      <c r="H71" s="97">
        <v>62.216000000000001</v>
      </c>
      <c r="I71" s="97"/>
      <c r="L71" s="58">
        <f>$G$75</f>
        <v>0</v>
      </c>
      <c r="M71" s="17"/>
      <c r="N71" s="16">
        <f>N70+((L71-L70)/(L72-L70)*(N72-N70))</f>
        <v>62.936000000000028</v>
      </c>
      <c r="O71" t="s">
        <v>32</v>
      </c>
    </row>
    <row r="72" spans="2:15" ht="15.75" thickTop="1" x14ac:dyDescent="0.25">
      <c r="B72" s="97">
        <v>29.4</v>
      </c>
      <c r="C72" s="97"/>
      <c r="D72" s="97">
        <v>85</v>
      </c>
      <c r="E72" s="97"/>
      <c r="F72" s="97">
        <v>995.83</v>
      </c>
      <c r="G72" s="97"/>
      <c r="H72" s="97">
        <v>62.165999999999997</v>
      </c>
      <c r="I72" s="97"/>
      <c r="L72" s="13">
        <v>80</v>
      </c>
      <c r="M72" s="17"/>
      <c r="N72" s="15">
        <v>62.216000000000001</v>
      </c>
    </row>
    <row r="75" spans="2:15" ht="17.25" x14ac:dyDescent="0.25">
      <c r="C75" s="10" t="s">
        <v>21</v>
      </c>
      <c r="G75" s="91">
        <f>'Enter Info'!$B$22</f>
        <v>0</v>
      </c>
      <c r="H75" s="91"/>
      <c r="I75" t="s">
        <v>36</v>
      </c>
    </row>
    <row r="76" spans="2:15" x14ac:dyDescent="0.25">
      <c r="G76" s="21"/>
      <c r="H76" s="21"/>
    </row>
    <row r="77" spans="2:15" ht="18" x14ac:dyDescent="0.35">
      <c r="C77" t="s">
        <v>51</v>
      </c>
      <c r="G77" s="91">
        <f t="shared" ref="G77" si="0">$I$21</f>
        <v>0</v>
      </c>
      <c r="H77" s="91"/>
      <c r="I77" t="s">
        <v>37</v>
      </c>
    </row>
    <row r="78" spans="2:15" x14ac:dyDescent="0.25">
      <c r="G78" s="21"/>
      <c r="H78" s="21"/>
    </row>
    <row r="79" spans="2:15" ht="17.25" x14ac:dyDescent="0.25">
      <c r="C79" t="s">
        <v>22</v>
      </c>
      <c r="G79" s="115">
        <f t="shared" ref="G79" si="1">$N$71</f>
        <v>62.936000000000028</v>
      </c>
      <c r="H79" s="115"/>
      <c r="I79" t="s">
        <v>40</v>
      </c>
      <c r="N79" s="68"/>
    </row>
    <row r="80" spans="2:15" x14ac:dyDescent="0.25">
      <c r="C80" t="s">
        <v>23</v>
      </c>
    </row>
    <row r="82" spans="3:9" ht="17.25" x14ac:dyDescent="0.25">
      <c r="C82" t="s">
        <v>24</v>
      </c>
      <c r="G82" s="94">
        <f>G77/G79</f>
        <v>0</v>
      </c>
      <c r="H82" s="94"/>
      <c r="I82" t="s">
        <v>38</v>
      </c>
    </row>
    <row r="83" spans="3:9" ht="18.75" x14ac:dyDescent="0.35">
      <c r="C83" t="s">
        <v>50</v>
      </c>
    </row>
    <row r="84" spans="3:9" x14ac:dyDescent="0.25">
      <c r="C84" t="s">
        <v>25</v>
      </c>
    </row>
  </sheetData>
  <mergeCells count="93">
    <mergeCell ref="G75:H75"/>
    <mergeCell ref="G77:H77"/>
    <mergeCell ref="G79:H79"/>
    <mergeCell ref="G82:H82"/>
    <mergeCell ref="F35:H35"/>
    <mergeCell ref="F37:H37"/>
    <mergeCell ref="F71:G71"/>
    <mergeCell ref="F72:G72"/>
    <mergeCell ref="H66:I66"/>
    <mergeCell ref="H67:I67"/>
    <mergeCell ref="H68:I68"/>
    <mergeCell ref="H69:I69"/>
    <mergeCell ref="H70:I70"/>
    <mergeCell ref="H71:I71"/>
    <mergeCell ref="H72:I72"/>
    <mergeCell ref="F66:G66"/>
    <mergeCell ref="A10:J10"/>
    <mergeCell ref="A3:J3"/>
    <mergeCell ref="A4:J4"/>
    <mergeCell ref="A6:J6"/>
    <mergeCell ref="A8:J8"/>
    <mergeCell ref="I12:J12"/>
    <mergeCell ref="I17:J17"/>
    <mergeCell ref="I19:J19"/>
    <mergeCell ref="I21:J21"/>
    <mergeCell ref="C12:E12"/>
    <mergeCell ref="I16:J16"/>
    <mergeCell ref="D56:E56"/>
    <mergeCell ref="D57:E57"/>
    <mergeCell ref="D58:E58"/>
    <mergeCell ref="D28:E28"/>
    <mergeCell ref="D29:E29"/>
    <mergeCell ref="D30:E30"/>
    <mergeCell ref="D31:E31"/>
    <mergeCell ref="D32:E32"/>
    <mergeCell ref="A52:J52"/>
    <mergeCell ref="F42:G42"/>
    <mergeCell ref="I42:J42"/>
    <mergeCell ref="C42:D42"/>
    <mergeCell ref="I43:J43"/>
    <mergeCell ref="A42:B42"/>
    <mergeCell ref="F40:H40"/>
    <mergeCell ref="A33:C33"/>
    <mergeCell ref="D59:E59"/>
    <mergeCell ref="D60:E60"/>
    <mergeCell ref="B65:C65"/>
    <mergeCell ref="D65:E65"/>
    <mergeCell ref="F65:G65"/>
    <mergeCell ref="H65:I65"/>
    <mergeCell ref="B64:E64"/>
    <mergeCell ref="F64:I64"/>
    <mergeCell ref="B71:C71"/>
    <mergeCell ref="B72:C72"/>
    <mergeCell ref="D66:E66"/>
    <mergeCell ref="D67:E67"/>
    <mergeCell ref="D68:E68"/>
    <mergeCell ref="D69:E69"/>
    <mergeCell ref="D70:E70"/>
    <mergeCell ref="D71:E71"/>
    <mergeCell ref="D72:E72"/>
    <mergeCell ref="B66:C66"/>
    <mergeCell ref="B67:C67"/>
    <mergeCell ref="B68:C68"/>
    <mergeCell ref="B69:C69"/>
    <mergeCell ref="B70:C70"/>
    <mergeCell ref="F67:G67"/>
    <mergeCell ref="F68:G68"/>
    <mergeCell ref="F69:G69"/>
    <mergeCell ref="F70:G70"/>
    <mergeCell ref="A24:F24"/>
    <mergeCell ref="A28:C28"/>
    <mergeCell ref="A29:C29"/>
    <mergeCell ref="A30:C30"/>
    <mergeCell ref="A31:C31"/>
    <mergeCell ref="F29:G29"/>
    <mergeCell ref="G24:H24"/>
    <mergeCell ref="H31:I31"/>
    <mergeCell ref="H29:I29"/>
    <mergeCell ref="F30:G30"/>
    <mergeCell ref="H30:I30"/>
    <mergeCell ref="F31:G31"/>
    <mergeCell ref="F28:G28"/>
    <mergeCell ref="H28:I28"/>
    <mergeCell ref="A44:B44"/>
    <mergeCell ref="C44:E44"/>
    <mergeCell ref="F38:H38"/>
    <mergeCell ref="I44:J44"/>
    <mergeCell ref="D33:E33"/>
    <mergeCell ref="A32:C32"/>
    <mergeCell ref="F32:G32"/>
    <mergeCell ref="H32:I32"/>
    <mergeCell ref="F33:G33"/>
    <mergeCell ref="H33:I33"/>
  </mergeCells>
  <pageMargins left="0.77" right="0.7" top="0.75" bottom="0.75" header="0.3" footer="0.3"/>
  <pageSetup scale="92" orientation="portrait" horizontalDpi="300" verticalDpi="300" r:id="rId1"/>
  <headerFooter>
    <oddHeader>&amp;R&amp;8&amp;K00-046Revision Date: 07/08/2020</oddHeader>
    <oddFooter xml:space="preserve">&amp;R&amp;8&amp;K00-043
_________________________________
Approved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3"/>
  <sheetViews>
    <sheetView tabSelected="1" zoomScaleNormal="100" workbookViewId="0">
      <selection activeCell="D17" sqref="D17"/>
    </sheetView>
  </sheetViews>
  <sheetFormatPr defaultRowHeight="15" x14ac:dyDescent="0.25"/>
  <sheetData>
    <row r="3" spans="1:11" ht="23.25" x14ac:dyDescent="0.35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81"/>
      <c r="K3" s="26"/>
    </row>
    <row r="4" spans="1:11" ht="23.25" x14ac:dyDescent="0.35">
      <c r="A4" s="81" t="s">
        <v>12</v>
      </c>
      <c r="B4" s="81"/>
      <c r="C4" s="81"/>
      <c r="D4" s="81"/>
      <c r="E4" s="81"/>
      <c r="F4" s="81"/>
      <c r="G4" s="81"/>
      <c r="H4" s="81"/>
      <c r="I4" s="81"/>
      <c r="J4" s="81"/>
      <c r="K4" s="26"/>
    </row>
    <row r="6" spans="1:11" ht="15.75" x14ac:dyDescent="0.25">
      <c r="A6" s="114" t="s">
        <v>42</v>
      </c>
      <c r="B6" s="114"/>
      <c r="C6" s="114"/>
      <c r="D6" s="114"/>
      <c r="E6" s="114"/>
      <c r="F6" s="114"/>
      <c r="G6" s="114"/>
      <c r="H6" s="114"/>
      <c r="I6" s="114"/>
      <c r="J6" s="114"/>
      <c r="K6" s="27"/>
    </row>
    <row r="8" spans="1:11" ht="18.75" x14ac:dyDescent="0.3">
      <c r="A8" s="71" t="s">
        <v>13</v>
      </c>
      <c r="B8" s="71"/>
      <c r="C8" s="71"/>
      <c r="D8" s="71"/>
      <c r="E8" s="71"/>
      <c r="F8" s="71"/>
      <c r="G8" s="71"/>
      <c r="H8" s="71"/>
      <c r="I8" s="71"/>
      <c r="J8" s="71"/>
      <c r="K8" s="28"/>
    </row>
    <row r="10" spans="1:11" ht="31.5" customHeight="1" x14ac:dyDescent="0.25">
      <c r="A10" s="111" t="s">
        <v>88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2" spans="1:11" ht="15.75" x14ac:dyDescent="0.25">
      <c r="A12" s="8" t="s">
        <v>76</v>
      </c>
      <c r="C12" s="88"/>
      <c r="D12" s="88"/>
      <c r="E12" s="88"/>
      <c r="F12" s="8" t="s">
        <v>10</v>
      </c>
      <c r="I12" s="88"/>
      <c r="J12" s="88"/>
    </row>
    <row r="14" spans="1:11" ht="15.75" x14ac:dyDescent="0.25">
      <c r="A14" s="1" t="s">
        <v>49</v>
      </c>
      <c r="F14" s="1" t="s">
        <v>43</v>
      </c>
    </row>
    <row r="15" spans="1:11" ht="15.75" x14ac:dyDescent="0.25">
      <c r="A15" s="1"/>
      <c r="F15" s="1"/>
    </row>
    <row r="16" spans="1:11" x14ac:dyDescent="0.25">
      <c r="D16" s="25" t="s">
        <v>34</v>
      </c>
      <c r="E16" s="25" t="s">
        <v>35</v>
      </c>
      <c r="I16" s="110" t="s">
        <v>35</v>
      </c>
      <c r="J16" s="110"/>
    </row>
    <row r="17" spans="1:10" x14ac:dyDescent="0.25">
      <c r="A17" s="6" t="s">
        <v>44</v>
      </c>
      <c r="D17" s="19"/>
      <c r="E17" s="36"/>
      <c r="F17" s="6" t="s">
        <v>0</v>
      </c>
      <c r="I17" s="109"/>
      <c r="J17" s="88"/>
    </row>
    <row r="19" spans="1:10" x14ac:dyDescent="0.25">
      <c r="A19" t="s">
        <v>45</v>
      </c>
      <c r="D19" s="19"/>
      <c r="E19" s="36"/>
      <c r="F19" t="s">
        <v>1</v>
      </c>
      <c r="I19" s="109"/>
      <c r="J19" s="88"/>
    </row>
    <row r="21" spans="1:10" ht="18" x14ac:dyDescent="0.35">
      <c r="A21" t="s">
        <v>3</v>
      </c>
      <c r="D21" s="35"/>
      <c r="E21" s="36"/>
      <c r="F21" t="s">
        <v>2</v>
      </c>
      <c r="I21" s="91"/>
      <c r="J21" s="91"/>
    </row>
    <row r="22" spans="1:10" x14ac:dyDescent="0.25">
      <c r="A22" s="5"/>
    </row>
    <row r="24" spans="1:10" ht="19.5" x14ac:dyDescent="0.35">
      <c r="A24" s="85" t="s">
        <v>4</v>
      </c>
      <c r="B24" s="85"/>
      <c r="C24" s="85"/>
      <c r="D24" s="85"/>
      <c r="E24" s="85"/>
      <c r="F24" s="85"/>
      <c r="G24" s="94"/>
      <c r="H24" s="94"/>
      <c r="I24" s="18" t="s">
        <v>33</v>
      </c>
    </row>
    <row r="26" spans="1:10" ht="18.75" x14ac:dyDescent="0.3">
      <c r="A26" s="3" t="s">
        <v>53</v>
      </c>
      <c r="B26" s="3"/>
    </row>
    <row r="28" spans="1:10" x14ac:dyDescent="0.25">
      <c r="A28" s="85" t="s">
        <v>47</v>
      </c>
      <c r="B28" s="85"/>
      <c r="C28" s="85"/>
      <c r="D28" s="122"/>
      <c r="E28" s="123"/>
      <c r="F28" s="124" t="s">
        <v>55</v>
      </c>
      <c r="G28" s="88"/>
      <c r="H28" s="88"/>
      <c r="I28" s="88"/>
    </row>
    <row r="29" spans="1:10" x14ac:dyDescent="0.25">
      <c r="A29" s="85" t="s">
        <v>78</v>
      </c>
      <c r="B29" s="85"/>
      <c r="C29" s="85"/>
      <c r="D29" s="93"/>
      <c r="E29" s="93"/>
      <c r="F29" s="93"/>
      <c r="G29" s="93"/>
      <c r="H29" s="93"/>
      <c r="I29" s="93"/>
    </row>
    <row r="30" spans="1:10" x14ac:dyDescent="0.25">
      <c r="A30" s="85" t="s">
        <v>54</v>
      </c>
      <c r="B30" s="85"/>
      <c r="C30" s="85"/>
      <c r="D30" s="106"/>
      <c r="E30" s="107"/>
      <c r="F30" s="106"/>
      <c r="G30" s="107"/>
      <c r="H30" s="106"/>
      <c r="I30" s="107"/>
    </row>
    <row r="31" spans="1:10" x14ac:dyDescent="0.25">
      <c r="A31" s="85" t="s">
        <v>79</v>
      </c>
      <c r="B31" s="85"/>
      <c r="C31" s="85"/>
      <c r="D31" s="95"/>
      <c r="E31" s="95"/>
      <c r="F31" s="120"/>
      <c r="G31" s="121"/>
      <c r="H31" s="120"/>
      <c r="I31" s="121"/>
    </row>
    <row r="32" spans="1:10" ht="18" x14ac:dyDescent="0.35">
      <c r="A32" s="85" t="s">
        <v>48</v>
      </c>
      <c r="B32" s="85"/>
      <c r="C32" s="85"/>
      <c r="D32" s="86"/>
      <c r="E32" s="86"/>
      <c r="F32" s="86"/>
      <c r="G32" s="86"/>
      <c r="H32" s="86"/>
      <c r="I32" s="86"/>
    </row>
    <row r="33" spans="1:10" x14ac:dyDescent="0.25">
      <c r="A33" s="85" t="s">
        <v>46</v>
      </c>
      <c r="B33" s="85"/>
      <c r="C33" s="85"/>
      <c r="D33" s="87" t="str">
        <f>IF(D29&gt;0,D29-(D32*100)," ")</f>
        <v xml:space="preserve"> </v>
      </c>
      <c r="E33" s="87"/>
      <c r="F33" s="87"/>
      <c r="G33" s="87"/>
      <c r="H33" s="87"/>
      <c r="I33" s="87"/>
    </row>
    <row r="35" spans="1:10" ht="15.75" x14ac:dyDescent="0.25">
      <c r="A35" s="11" t="s">
        <v>5</v>
      </c>
      <c r="B35" s="11"/>
      <c r="C35" s="11"/>
      <c r="E35" s="24" t="s">
        <v>6</v>
      </c>
      <c r="F35" s="116"/>
      <c r="G35" s="116"/>
      <c r="H35" s="116"/>
    </row>
    <row r="37" spans="1:10" x14ac:dyDescent="0.25">
      <c r="E37" s="24" t="s">
        <v>7</v>
      </c>
      <c r="F37" s="117">
        <f>'Enter Info'!$B$34</f>
        <v>0</v>
      </c>
      <c r="G37" s="88"/>
      <c r="H37" s="88"/>
    </row>
    <row r="38" spans="1:10" x14ac:dyDescent="0.25">
      <c r="E38" s="24"/>
      <c r="F38" s="22"/>
      <c r="G38" s="22"/>
      <c r="H38" s="22"/>
    </row>
    <row r="39" spans="1:10" x14ac:dyDescent="0.25">
      <c r="E39" s="24" t="s">
        <v>39</v>
      </c>
      <c r="F39" s="88"/>
      <c r="G39" s="88"/>
      <c r="H39" s="88"/>
    </row>
    <row r="41" spans="1:10" x14ac:dyDescent="0.25">
      <c r="A41" s="85" t="s">
        <v>52</v>
      </c>
      <c r="B41" s="85"/>
      <c r="C41" s="88"/>
      <c r="D41" s="88"/>
      <c r="E41" s="24" t="s">
        <v>8</v>
      </c>
      <c r="F41" s="88"/>
      <c r="G41" s="88"/>
      <c r="H41" s="24" t="s">
        <v>9</v>
      </c>
      <c r="I41" s="108"/>
      <c r="J41" s="88"/>
    </row>
    <row r="42" spans="1:10" x14ac:dyDescent="0.25">
      <c r="H42" s="24" t="s">
        <v>84</v>
      </c>
      <c r="I42" s="118"/>
      <c r="J42" s="119"/>
    </row>
    <row r="43" spans="1:10" x14ac:dyDescent="0.25">
      <c r="H43" s="24" t="s">
        <v>85</v>
      </c>
      <c r="I43" s="118"/>
      <c r="J43" s="119"/>
    </row>
    <row r="51" spans="1:10" ht="18.75" x14ac:dyDescent="0.3">
      <c r="A51" s="71" t="s">
        <v>14</v>
      </c>
      <c r="B51" s="71"/>
      <c r="C51" s="71"/>
      <c r="D51" s="71"/>
      <c r="E51" s="71"/>
      <c r="F51" s="71"/>
      <c r="G51" s="71"/>
      <c r="H51" s="71"/>
      <c r="I51" s="71"/>
      <c r="J51" s="71"/>
    </row>
    <row r="53" spans="1:10" ht="15.75" x14ac:dyDescent="0.25">
      <c r="A53" s="1" t="s">
        <v>56</v>
      </c>
    </row>
    <row r="55" spans="1:10" x14ac:dyDescent="0.25">
      <c r="C55" s="24" t="s">
        <v>15</v>
      </c>
      <c r="D55" s="102"/>
      <c r="E55" s="102"/>
      <c r="F55" t="s">
        <v>82</v>
      </c>
    </row>
    <row r="56" spans="1:10" x14ac:dyDescent="0.25">
      <c r="D56" s="103"/>
      <c r="E56" s="103"/>
    </row>
    <row r="57" spans="1:10" x14ac:dyDescent="0.25">
      <c r="C57" s="24" t="s">
        <v>16</v>
      </c>
      <c r="D57" s="102"/>
      <c r="E57" s="102"/>
      <c r="F57" t="s">
        <v>82</v>
      </c>
    </row>
    <row r="58" spans="1:10" x14ac:dyDescent="0.25">
      <c r="D58" s="70"/>
      <c r="E58" s="70"/>
    </row>
    <row r="59" spans="1:10" x14ac:dyDescent="0.25">
      <c r="C59" s="24" t="s">
        <v>17</v>
      </c>
      <c r="D59" s="102"/>
      <c r="E59" s="102"/>
      <c r="F59" t="s">
        <v>18</v>
      </c>
    </row>
    <row r="61" spans="1:10" ht="15.75" x14ac:dyDescent="0.25">
      <c r="A61" s="9" t="s">
        <v>26</v>
      </c>
    </row>
    <row r="63" spans="1:10" ht="15.75" x14ac:dyDescent="0.25">
      <c r="B63" s="100" t="s">
        <v>19</v>
      </c>
      <c r="C63" s="100"/>
      <c r="D63" s="100"/>
      <c r="E63" s="100"/>
      <c r="F63" s="100" t="s">
        <v>20</v>
      </c>
      <c r="G63" s="100"/>
      <c r="H63" s="100"/>
      <c r="I63" s="100"/>
    </row>
    <row r="64" spans="1:10" ht="18.75" thickBot="1" x14ac:dyDescent="0.3">
      <c r="B64" s="99" t="s">
        <v>27</v>
      </c>
      <c r="C64" s="99"/>
      <c r="D64" s="99" t="s">
        <v>28</v>
      </c>
      <c r="E64" s="99"/>
      <c r="F64" s="99" t="s">
        <v>29</v>
      </c>
      <c r="G64" s="99"/>
      <c r="H64" s="99" t="s">
        <v>30</v>
      </c>
      <c r="I64" s="99"/>
    </row>
    <row r="65" spans="2:15" ht="15.75" thickTop="1" x14ac:dyDescent="0.25">
      <c r="B65" s="101">
        <v>15.6</v>
      </c>
      <c r="C65" s="101"/>
      <c r="D65" s="101">
        <v>60</v>
      </c>
      <c r="E65" s="101"/>
      <c r="F65" s="101">
        <v>999.01</v>
      </c>
      <c r="G65" s="101"/>
      <c r="H65" s="101">
        <v>62.366</v>
      </c>
      <c r="I65" s="101"/>
    </row>
    <row r="66" spans="2:15" x14ac:dyDescent="0.25">
      <c r="B66" s="97">
        <v>18.3</v>
      </c>
      <c r="C66" s="97"/>
      <c r="D66" s="97">
        <v>65</v>
      </c>
      <c r="E66" s="97"/>
      <c r="F66" s="97">
        <v>998.54</v>
      </c>
      <c r="G66" s="97"/>
      <c r="H66" s="97">
        <v>62.335999999999999</v>
      </c>
      <c r="I66" s="97"/>
    </row>
    <row r="67" spans="2:15" ht="15.75" x14ac:dyDescent="0.25">
      <c r="B67" s="97">
        <v>21.1</v>
      </c>
      <c r="C67" s="97"/>
      <c r="D67" s="97">
        <v>70</v>
      </c>
      <c r="E67" s="97"/>
      <c r="F67" s="97">
        <v>997.97</v>
      </c>
      <c r="G67" s="97"/>
      <c r="H67" s="97">
        <v>62.301000000000002</v>
      </c>
      <c r="I67" s="97"/>
      <c r="L67" s="11" t="s">
        <v>31</v>
      </c>
      <c r="M67" s="11"/>
      <c r="N67" s="11"/>
    </row>
    <row r="68" spans="2:15" x14ac:dyDescent="0.25">
      <c r="B68" s="98">
        <v>23</v>
      </c>
      <c r="C68" s="98"/>
      <c r="D68" s="98">
        <v>73.400000000000006</v>
      </c>
      <c r="E68" s="98"/>
      <c r="F68" s="98">
        <v>997.54</v>
      </c>
      <c r="G68" s="98"/>
      <c r="H68" s="98">
        <v>62.274000000000001</v>
      </c>
      <c r="I68" s="98"/>
    </row>
    <row r="69" spans="2:15" ht="15.75" thickBot="1" x14ac:dyDescent="0.3">
      <c r="B69" s="97">
        <v>23.9</v>
      </c>
      <c r="C69" s="97"/>
      <c r="D69" s="97">
        <v>75</v>
      </c>
      <c r="E69" s="97"/>
      <c r="F69" s="97">
        <v>997.32</v>
      </c>
      <c r="G69" s="97"/>
      <c r="H69" s="97">
        <v>62.261000000000003</v>
      </c>
      <c r="I69" s="97"/>
      <c r="L69" s="12">
        <v>65</v>
      </c>
      <c r="M69" s="17"/>
      <c r="N69" s="14">
        <v>62.335999999999999</v>
      </c>
    </row>
    <row r="70" spans="2:15" ht="16.5" thickTop="1" thickBot="1" x14ac:dyDescent="0.3">
      <c r="B70" s="97">
        <v>26.7</v>
      </c>
      <c r="C70" s="97"/>
      <c r="D70" s="97">
        <v>80</v>
      </c>
      <c r="E70" s="97"/>
      <c r="F70" s="97">
        <v>996.59</v>
      </c>
      <c r="G70" s="97"/>
      <c r="H70" s="97">
        <v>62.216000000000001</v>
      </c>
      <c r="I70" s="97"/>
      <c r="L70" s="12">
        <v>66.2</v>
      </c>
      <c r="M70" s="17"/>
      <c r="N70" s="16">
        <f>N69+((L70-L69)/(L71-L69)*(N71-N69))</f>
        <v>62.327599999999997</v>
      </c>
      <c r="O70" t="s">
        <v>32</v>
      </c>
    </row>
    <row r="71" spans="2:15" ht="15.75" thickTop="1" x14ac:dyDescent="0.25">
      <c r="B71" s="97">
        <v>29.4</v>
      </c>
      <c r="C71" s="97"/>
      <c r="D71" s="97">
        <v>85</v>
      </c>
      <c r="E71" s="97"/>
      <c r="F71" s="97">
        <v>995.83</v>
      </c>
      <c r="G71" s="97"/>
      <c r="H71" s="97">
        <v>62.165999999999997</v>
      </c>
      <c r="I71" s="97"/>
      <c r="L71" s="13">
        <v>70</v>
      </c>
      <c r="M71" s="17"/>
      <c r="N71" s="15">
        <v>62.301000000000002</v>
      </c>
    </row>
    <row r="74" spans="2:15" ht="17.25" x14ac:dyDescent="0.25">
      <c r="C74" s="10" t="s">
        <v>21</v>
      </c>
      <c r="G74" s="91"/>
      <c r="H74" s="91"/>
      <c r="I74" t="s">
        <v>36</v>
      </c>
    </row>
    <row r="75" spans="2:15" x14ac:dyDescent="0.25">
      <c r="G75" s="21"/>
      <c r="H75" s="21"/>
    </row>
    <row r="76" spans="2:15" ht="18" x14ac:dyDescent="0.35">
      <c r="C76" t="s">
        <v>51</v>
      </c>
      <c r="G76" s="91"/>
      <c r="H76" s="91"/>
      <c r="I76" t="s">
        <v>37</v>
      </c>
    </row>
    <row r="77" spans="2:15" x14ac:dyDescent="0.25">
      <c r="G77" s="21"/>
      <c r="H77" s="21"/>
    </row>
    <row r="78" spans="2:15" ht="17.25" x14ac:dyDescent="0.25">
      <c r="C78" t="s">
        <v>22</v>
      </c>
      <c r="G78" s="115"/>
      <c r="H78" s="115"/>
      <c r="I78" t="s">
        <v>40</v>
      </c>
    </row>
    <row r="79" spans="2:15" x14ac:dyDescent="0.25">
      <c r="C79" t="s">
        <v>23</v>
      </c>
    </row>
    <row r="81" spans="3:9" ht="17.25" x14ac:dyDescent="0.25">
      <c r="C81" t="s">
        <v>24</v>
      </c>
      <c r="G81" s="94"/>
      <c r="H81" s="94"/>
      <c r="I81" t="s">
        <v>38</v>
      </c>
    </row>
    <row r="82" spans="3:9" ht="18.75" x14ac:dyDescent="0.35">
      <c r="C82" t="s">
        <v>50</v>
      </c>
    </row>
    <row r="83" spans="3:9" x14ac:dyDescent="0.25">
      <c r="C83" t="s">
        <v>25</v>
      </c>
    </row>
  </sheetData>
  <mergeCells count="89">
    <mergeCell ref="C12:E12"/>
    <mergeCell ref="I12:J12"/>
    <mergeCell ref="A3:J3"/>
    <mergeCell ref="A4:J4"/>
    <mergeCell ref="A6:J6"/>
    <mergeCell ref="A8:J8"/>
    <mergeCell ref="A10:J10"/>
    <mergeCell ref="I16:J16"/>
    <mergeCell ref="I17:J17"/>
    <mergeCell ref="I19:J19"/>
    <mergeCell ref="I21:J21"/>
    <mergeCell ref="A24:F24"/>
    <mergeCell ref="G24:H24"/>
    <mergeCell ref="A28:C28"/>
    <mergeCell ref="D28:E28"/>
    <mergeCell ref="F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F35:H35"/>
    <mergeCell ref="F37:H37"/>
    <mergeCell ref="F39:H39"/>
    <mergeCell ref="A41:B41"/>
    <mergeCell ref="C41:D41"/>
    <mergeCell ref="F41:G41"/>
    <mergeCell ref="B64:C64"/>
    <mergeCell ref="D64:E64"/>
    <mergeCell ref="F64:G64"/>
    <mergeCell ref="H64:I64"/>
    <mergeCell ref="I41:J41"/>
    <mergeCell ref="I42:J42"/>
    <mergeCell ref="I43:J43"/>
    <mergeCell ref="A51:J51"/>
    <mergeCell ref="D55:E55"/>
    <mergeCell ref="D56:E56"/>
    <mergeCell ref="D57:E57"/>
    <mergeCell ref="D58:E58"/>
    <mergeCell ref="D59:E59"/>
    <mergeCell ref="B63:E63"/>
    <mergeCell ref="F63:I63"/>
    <mergeCell ref="B65:C65"/>
    <mergeCell ref="D65:E65"/>
    <mergeCell ref="F65:G65"/>
    <mergeCell ref="H65:I65"/>
    <mergeCell ref="B66:C66"/>
    <mergeCell ref="D66:E66"/>
    <mergeCell ref="F66:G66"/>
    <mergeCell ref="H66:I66"/>
    <mergeCell ref="B67:C67"/>
    <mergeCell ref="D67:E67"/>
    <mergeCell ref="F67:G67"/>
    <mergeCell ref="H67:I67"/>
    <mergeCell ref="B68:C68"/>
    <mergeCell ref="D68:E68"/>
    <mergeCell ref="F68:G68"/>
    <mergeCell ref="H68:I68"/>
    <mergeCell ref="B69:C69"/>
    <mergeCell ref="D69:E69"/>
    <mergeCell ref="F69:G69"/>
    <mergeCell ref="H69:I69"/>
    <mergeCell ref="B70:C70"/>
    <mergeCell ref="D70:E70"/>
    <mergeCell ref="F70:G70"/>
    <mergeCell ref="H70:I70"/>
    <mergeCell ref="G78:H78"/>
    <mergeCell ref="G81:H81"/>
    <mergeCell ref="B71:C71"/>
    <mergeCell ref="D71:E71"/>
    <mergeCell ref="F71:G71"/>
    <mergeCell ref="H71:I71"/>
    <mergeCell ref="G74:H74"/>
    <mergeCell ref="G76:H76"/>
  </mergeCells>
  <pageMargins left="0.77" right="0.7" top="0.75" bottom="0.75" header="0.3" footer="0.3"/>
  <pageSetup scale="92" orientation="portrait" horizontalDpi="300" verticalDpi="300" r:id="rId1"/>
  <headerFooter>
    <oddHeader>&amp;R&amp;8&amp;K00-048Revision Date: 025/19/2020</oddHeader>
    <oddFooter xml:space="preserve">&amp;R&amp;8&amp;K00-043
_________________________________
Approved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67304D439A74694091AF39649C922" ma:contentTypeVersion="0" ma:contentTypeDescription="Create a new document." ma:contentTypeScope="" ma:versionID="67f5c9ff3354fafa2816408470fa9e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CC7EE-2ABA-4B7A-A866-4215C7D57940}"/>
</file>

<file path=customXml/itemProps2.xml><?xml version="1.0" encoding="utf-8"?>
<ds:datastoreItem xmlns:ds="http://schemas.openxmlformats.org/officeDocument/2006/customXml" ds:itemID="{C662BDDE-95DF-4C16-9264-01DBA2CB51FC}"/>
</file>

<file path=customXml/itemProps3.xml><?xml version="1.0" encoding="utf-8"?>
<ds:datastoreItem xmlns:ds="http://schemas.openxmlformats.org/officeDocument/2006/customXml" ds:itemID="{62F187DE-4A1B-4D12-B236-063D25EE7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Working</vt:lpstr>
      <vt:lpstr>Enter Info</vt:lpstr>
      <vt:lpstr>Report</vt:lpstr>
      <vt:lpstr>Blank Report</vt:lpstr>
      <vt:lpstr>'Blank Report'!Print_Area</vt:lpstr>
      <vt:lpstr>Report!Print_Area</vt:lpstr>
    </vt:vector>
  </TitlesOfParts>
  <Company>DOA 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114-4</dc:title>
  <dc:creator>Barry Moore</dc:creator>
  <cp:lastModifiedBy>Kasey Browning</cp:lastModifiedBy>
  <cp:lastPrinted>2020-07-21T12:05:51Z</cp:lastPrinted>
  <dcterms:created xsi:type="dcterms:W3CDTF">2019-05-06T20:42:28Z</dcterms:created>
  <dcterms:modified xsi:type="dcterms:W3CDTF">2022-03-09T19:37:01Z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0x01010096A67304D439A74694091AF39649C922</vt:lpwstr>
  </property>
</Properties>
</file>